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unovaNV\Documents\Информация об МФЦ\"/>
    </mc:Choice>
  </mc:AlternateContent>
  <bookViews>
    <workbookView xWindow="480" yWindow="120" windowWidth="27795" windowHeight="12585"/>
  </bookViews>
  <sheets>
    <sheet name="наглядно" sheetId="2" r:id="rId1"/>
    <sheet name="подробно" sheetId="1" r:id="rId2"/>
  </sheets>
  <calcPr calcId="152511"/>
</workbook>
</file>

<file path=xl/calcChain.xml><?xml version="1.0" encoding="utf-8"?>
<calcChain xmlns="http://schemas.openxmlformats.org/spreadsheetml/2006/main">
  <c r="C59" i="1" l="1"/>
  <c r="C57" i="1"/>
  <c r="C56" i="1"/>
  <c r="C55" i="1"/>
  <c r="C58" i="1"/>
  <c r="C12" i="1"/>
  <c r="C15" i="1"/>
  <c r="C49" i="1"/>
  <c r="D2" i="1"/>
  <c r="D5" i="1" l="1"/>
  <c r="D32" i="1"/>
  <c r="D31" i="1"/>
  <c r="C32" i="1"/>
  <c r="B32" i="1"/>
  <c r="C20" i="1"/>
  <c r="C62" i="1"/>
  <c r="C2" i="1"/>
  <c r="C61" i="1"/>
  <c r="C30" i="1"/>
  <c r="B30" i="1"/>
  <c r="C28" i="1"/>
  <c r="B28" i="1"/>
  <c r="C5" i="1"/>
  <c r="C60" i="1"/>
  <c r="D59" i="1"/>
  <c r="C50" i="1" l="1"/>
  <c r="C17" i="1" l="1"/>
  <c r="D28" i="1"/>
  <c r="C13" i="1" l="1"/>
  <c r="F8" i="2" l="1"/>
  <c r="D61" i="1" l="1"/>
  <c r="B71" i="1"/>
  <c r="B70" i="1"/>
  <c r="B69" i="1"/>
  <c r="B68" i="1"/>
  <c r="B67" i="1"/>
  <c r="B66" i="1"/>
  <c r="B65" i="1"/>
  <c r="D62" i="1"/>
  <c r="D58" i="1"/>
  <c r="D55" i="1" l="1"/>
  <c r="D56" i="1"/>
  <c r="D60" i="1"/>
  <c r="D57" i="1"/>
  <c r="C16" i="1" l="1"/>
  <c r="C3" i="1" l="1"/>
  <c r="D3" i="1"/>
  <c r="D29" i="1" s="1"/>
  <c r="D23" i="1" l="1"/>
  <c r="D4" i="1" l="1"/>
  <c r="D30" i="1" s="1"/>
  <c r="C22" i="1" l="1"/>
  <c r="C18" i="1" l="1"/>
  <c r="D22" i="1"/>
  <c r="C19" i="1"/>
  <c r="D19" i="1" l="1"/>
  <c r="C14" i="1"/>
  <c r="D18" i="1" l="1"/>
  <c r="D51" i="1" l="1"/>
  <c r="D50" i="1"/>
  <c r="D49" i="1"/>
  <c r="C51" i="1" s="1"/>
  <c r="D17" i="1" l="1"/>
  <c r="D13" i="1" l="1"/>
  <c r="C27" i="1"/>
  <c r="D27" i="1"/>
  <c r="D15" i="1" l="1"/>
  <c r="D16" i="1"/>
  <c r="D12" i="1"/>
  <c r="D26" i="1"/>
  <c r="D14" i="1"/>
</calcChain>
</file>

<file path=xl/comments1.xml><?xml version="1.0" encoding="utf-8"?>
<comments xmlns="http://schemas.openxmlformats.org/spreadsheetml/2006/main">
  <authors>
    <author>Creator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Creator:</t>
        </r>
        <r>
          <rPr>
            <sz val="9"/>
            <color indexed="81"/>
            <rFont val="Tahoma"/>
            <charset val="1"/>
          </rPr>
          <t xml:space="preserve">
бумажные анкеты, соцсети, опрос на http://simpoll.ru/run/survey/62b46698</t>
        </r>
      </text>
    </comment>
  </commentList>
</comments>
</file>

<file path=xl/sharedStrings.xml><?xml version="1.0" encoding="utf-8"?>
<sst xmlns="http://schemas.openxmlformats.org/spreadsheetml/2006/main" count="51" uniqueCount="47">
  <si>
    <t>ксерокопирование</t>
  </si>
  <si>
    <t>фотографирование</t>
  </si>
  <si>
    <t>Заявки на дополнительные услуги</t>
  </si>
  <si>
    <t>Количество</t>
  </si>
  <si>
    <t>Всего опрошенных</t>
  </si>
  <si>
    <t>нотариальные услуги</t>
  </si>
  <si>
    <t>Услуги по оформлению пенсии по возрасту</t>
  </si>
  <si>
    <t>Укрупненно</t>
  </si>
  <si>
    <t>Выдача СНИЛС</t>
  </si>
  <si>
    <t>бесплатный интернет по wi-fi</t>
  </si>
  <si>
    <t>бесплатные юр.услуги</t>
  </si>
  <si>
    <t>Оценочные отзывы о работе сотрудников МФЦ</t>
  </si>
  <si>
    <t>Положительные</t>
  </si>
  <si>
    <t>Нет оценки</t>
  </si>
  <si>
    <t>детская зона ожидания</t>
  </si>
  <si>
    <t>платежные терминалы</t>
  </si>
  <si>
    <t>Заявки на государственные и муниципальные услуги</t>
  </si>
  <si>
    <t>дополнительные услуги</t>
  </si>
  <si>
    <t>интернет-сайт МФЦ</t>
  </si>
  <si>
    <t>Прим.</t>
  </si>
  <si>
    <t>банкомат</t>
  </si>
  <si>
    <t>загранпаспорт (5лет)</t>
  </si>
  <si>
    <t>не учитываются отзывы по продаже соц.проездных</t>
  </si>
  <si>
    <t>заполнение бланков документов за заявителя</t>
  </si>
  <si>
    <t>ламинирование документов</t>
  </si>
  <si>
    <t>Источники информации о работе и услугах МФЦ</t>
  </si>
  <si>
    <t>ТВ</t>
  </si>
  <si>
    <t>радио</t>
  </si>
  <si>
    <t>газеты</t>
  </si>
  <si>
    <t>интернет</t>
  </si>
  <si>
    <t>друзья, знакомые</t>
  </si>
  <si>
    <t>другое</t>
  </si>
  <si>
    <t>Источники информации</t>
  </si>
  <si>
    <t>Источники информации (чистый)</t>
  </si>
  <si>
    <t>нет ответа</t>
  </si>
  <si>
    <t>объявления в учреждениях</t>
  </si>
  <si>
    <t>Источники опроса:</t>
  </si>
  <si>
    <t>* анкетирование в помещении МФЦ</t>
  </si>
  <si>
    <t>* отзывы от заявителей на портале МФЦ, в группах и на страницах МФЦ в социальных сетях</t>
  </si>
  <si>
    <t xml:space="preserve">Количество опрошенных: </t>
  </si>
  <si>
    <t>* анкетирование через интернет-службу опросов "Simpoll"</t>
  </si>
  <si>
    <t>Оценка</t>
  </si>
  <si>
    <t>Отрицательные: качество обслуживания</t>
  </si>
  <si>
    <t>обмен водительского удостоверения</t>
  </si>
  <si>
    <t>обмен полиса ОМС</t>
  </si>
  <si>
    <t>обслуживание с детьми до 3 лет в отдельном окне или без очереди</t>
  </si>
  <si>
    <t>Результаты опроса заявителей в МФЦ в 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</si>
</sst>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0" fontId="5" fillId="2" borderId="0" xfId="0" applyFont="1" applyFill="1"/>
    <xf numFmtId="0" fontId="7" fillId="2" borderId="0" xfId="1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подробно!$B$28:$B$42</c15:sqref>
                  </c15:fullRef>
                </c:ext>
              </c:extLst>
              <c:f>(подробно!$B$28:$B$32,подробно!$B$34:$B$35,подробно!$B$38:$B$40)</c:f>
              <c:strCache>
                <c:ptCount val="3"/>
                <c:pt idx="0">
                  <c:v>обмен водительского удостоверения</c:v>
                </c:pt>
                <c:pt idx="1">
                  <c:v>обмен полиса ОМС</c:v>
                </c:pt>
                <c:pt idx="2">
                  <c:v>обслуживание с детьми до 3 лет в отдельном окне или без очереди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подробно!$C$28:$C$42</c15:sqref>
                  </c15:fullRef>
                </c:ext>
              </c:extLst>
              <c:f>(подробно!$C$28:$C$32,подробно!$C$34:$C$35,подробно!$C$38:$C$40)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подробно!$B$28:$B$42</c15:sqref>
                  </c15:fullRef>
                </c:ext>
              </c:extLst>
              <c:f>(подробно!$B$28:$B$32,подробно!$B$34:$B$35,подробно!$B$38:$B$40)</c:f>
              <c:strCache>
                <c:ptCount val="3"/>
                <c:pt idx="0">
                  <c:v>обмен водительского удостоверения</c:v>
                </c:pt>
                <c:pt idx="1">
                  <c:v>обмен полиса ОМС</c:v>
                </c:pt>
                <c:pt idx="2">
                  <c:v>обслуживание с детьми до 3 лет в отдельном окне или без очереди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подробно!$D$28:$D$42</c15:sqref>
                  </c15:fullRef>
                </c:ext>
              </c:extLst>
              <c:f>(подробно!$D$28:$D$32,подробно!$D$34:$D$35,подробно!$D$38:$D$40)</c:f>
              <c:numCache>
                <c:formatCode>General</c:formatCode>
                <c:ptCount val="3"/>
                <c:pt idx="0">
                  <c:v>32</c:v>
                </c:pt>
                <c:pt idx="1">
                  <c:v>32</c:v>
                </c:pt>
                <c:pt idx="2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49080460287570582"/>
          <c:y val="8.0263696134973112E-2"/>
          <c:w val="0.50729612013215775"/>
          <c:h val="0.86622810944618545"/>
        </c:manualLayout>
      </c:layout>
      <c:overlay val="0"/>
      <c:txPr>
        <a:bodyPr/>
        <a:lstStyle/>
        <a:p>
          <a:pPr rtl="0">
            <a:defRPr sz="900"/>
          </a:pPr>
          <a:endParaRPr lang="ru-RU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6789247047244094"/>
                  <c:y val="0.230278424499263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3649278215223077"/>
                  <c:y val="-6.382978723404255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7908874671916007E-2"/>
                  <c:y val="-1.338861897581951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подробно!$B$49:$B$51</c:f>
              <c:strCache>
                <c:ptCount val="3"/>
                <c:pt idx="0">
                  <c:v>Положительные</c:v>
                </c:pt>
                <c:pt idx="1">
                  <c:v>Отрицательные: качество обслуживания</c:v>
                </c:pt>
                <c:pt idx="2">
                  <c:v>Нет оценки</c:v>
                </c:pt>
              </c:strCache>
            </c:strRef>
          </c:cat>
          <c:val>
            <c:numRef>
              <c:f>подробно!$C$49:$C$51</c:f>
              <c:numCache>
                <c:formatCode>General</c:formatCode>
                <c:ptCount val="3"/>
                <c:pt idx="0">
                  <c:v>13</c:v>
                </c:pt>
                <c:pt idx="1">
                  <c:v>4</c:v>
                </c:pt>
                <c:pt idx="2">
                  <c:v>15</c:v>
                </c:pt>
              </c:numCache>
            </c:numRef>
          </c:val>
        </c:ser>
        <c:ser>
          <c:idx val="1"/>
          <c:order val="1"/>
          <c:cat>
            <c:strRef>
              <c:f>подробно!$B$49:$B$51</c:f>
              <c:strCache>
                <c:ptCount val="3"/>
                <c:pt idx="0">
                  <c:v>Положительные</c:v>
                </c:pt>
                <c:pt idx="1">
                  <c:v>Отрицательные: качество обслуживания</c:v>
                </c:pt>
                <c:pt idx="2">
                  <c:v>Нет оценки</c:v>
                </c:pt>
              </c:strCache>
            </c:strRef>
          </c:cat>
          <c:val>
            <c:numRef>
              <c:f>подробно!$D$49:$D$51</c:f>
              <c:numCache>
                <c:formatCode>General</c:formatCode>
                <c:ptCount val="3"/>
                <c:pt idx="0">
                  <c:v>32</c:v>
                </c:pt>
                <c:pt idx="1">
                  <c:v>32</c:v>
                </c:pt>
                <c:pt idx="2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подробно!$B$12:$B$23</c15:sqref>
                  </c15:fullRef>
                </c:ext>
              </c:extLst>
              <c:f>(подробно!$B$12:$B$19,подробно!$B$22:$B$23)</c:f>
              <c:strCache>
                <c:ptCount val="3"/>
                <c:pt idx="0">
                  <c:v>нотариальные услуги</c:v>
                </c:pt>
                <c:pt idx="1">
                  <c:v>фотографирование</c:v>
                </c:pt>
                <c:pt idx="2">
                  <c:v>бесплатные юр.услуги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подробно!$C$12:$C$23</c15:sqref>
                  </c15:fullRef>
                </c:ext>
              </c:extLst>
              <c:f>(подробно!$C$12:$C$19,подробно!$C$22:$C$23)</c:f>
              <c:numCache>
                <c:formatCode>General</c:formatCode>
                <c:ptCount val="3"/>
                <c:pt idx="0">
                  <c:v>10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подробно!$B$12:$B$23</c15:sqref>
                  </c15:fullRef>
                </c:ext>
              </c:extLst>
              <c:f>(подробно!$B$12:$B$19,подробно!$B$22:$B$23)</c:f>
              <c:strCache>
                <c:ptCount val="3"/>
                <c:pt idx="0">
                  <c:v>нотариальные услуги</c:v>
                </c:pt>
                <c:pt idx="1">
                  <c:v>фотографирование</c:v>
                </c:pt>
                <c:pt idx="2">
                  <c:v>бесплатные юр.услуги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подробно!$D$12:$D$23</c15:sqref>
                  </c15:fullRef>
                </c:ext>
              </c:extLst>
              <c:f>(подробно!$D$12:$D$19,подробно!$D$22:$D$23)</c:f>
              <c:numCache>
                <c:formatCode>General</c:formatCode>
                <c:ptCount val="3"/>
                <c:pt idx="0">
                  <c:v>32</c:v>
                </c:pt>
                <c:pt idx="1">
                  <c:v>32</c:v>
                </c:pt>
                <c:pt idx="2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032445007251958"/>
          <c:y val="0.10480488441732151"/>
          <c:w val="0.36700377990840627"/>
          <c:h val="0.81667198410594899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подробно!$B$55:$B$62</c:f>
              <c:strCache>
                <c:ptCount val="8"/>
                <c:pt idx="0">
                  <c:v>ТВ</c:v>
                </c:pt>
                <c:pt idx="1">
                  <c:v>радио</c:v>
                </c:pt>
                <c:pt idx="2">
                  <c:v>газеты</c:v>
                </c:pt>
                <c:pt idx="3">
                  <c:v>интернет</c:v>
                </c:pt>
                <c:pt idx="4">
                  <c:v>друзья, знакомые</c:v>
                </c:pt>
                <c:pt idx="5">
                  <c:v>объявления в учреждениях</c:v>
                </c:pt>
                <c:pt idx="6">
                  <c:v>другое</c:v>
                </c:pt>
                <c:pt idx="7">
                  <c:v>нет ответа</c:v>
                </c:pt>
              </c:strCache>
            </c:strRef>
          </c:cat>
          <c:val>
            <c:numRef>
              <c:f>подробно!$C$55:$C$62</c:f>
              <c:numCache>
                <c:formatCode>General</c:formatCode>
                <c:ptCount val="8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10</xdr:row>
      <xdr:rowOff>190498</xdr:rowOff>
    </xdr:from>
    <xdr:to>
      <xdr:col>13</xdr:col>
      <xdr:colOff>533400</xdr:colOff>
      <xdr:row>25</xdr:row>
      <xdr:rowOff>228600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29</xdr:row>
      <xdr:rowOff>9524</xdr:rowOff>
    </xdr:from>
    <xdr:to>
      <xdr:col>9</xdr:col>
      <xdr:colOff>28575</xdr:colOff>
      <xdr:row>44</xdr:row>
      <xdr:rowOff>19049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11</xdr:row>
      <xdr:rowOff>0</xdr:rowOff>
    </xdr:from>
    <xdr:to>
      <xdr:col>27</xdr:col>
      <xdr:colOff>561975</xdr:colOff>
      <xdr:row>26</xdr:row>
      <xdr:rowOff>9525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29</xdr:row>
      <xdr:rowOff>0</xdr:rowOff>
    </xdr:from>
    <xdr:to>
      <xdr:col>23</xdr:col>
      <xdr:colOff>600075</xdr:colOff>
      <xdr:row>44</xdr:row>
      <xdr:rowOff>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mpoll.ru/run/survey/62b4669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8"/>
  <sheetViews>
    <sheetView tabSelected="1" workbookViewId="0">
      <selection activeCell="S7" sqref="S7"/>
    </sheetView>
  </sheetViews>
  <sheetFormatPr defaultRowHeight="18.75" x14ac:dyDescent="0.3"/>
  <cols>
    <col min="1" max="16384" width="9.140625" style="4"/>
  </cols>
  <sheetData>
    <row r="1" spans="2:16" x14ac:dyDescent="0.3">
      <c r="B1" s="6" t="s">
        <v>46</v>
      </c>
      <c r="C1" s="7"/>
      <c r="D1" s="7"/>
      <c r="E1" s="7"/>
      <c r="F1" s="7"/>
      <c r="G1" s="7"/>
    </row>
    <row r="2" spans="2:16" x14ac:dyDescent="0.3">
      <c r="B2" s="7"/>
      <c r="C2" s="7"/>
      <c r="D2" s="7"/>
      <c r="E2" s="7"/>
      <c r="F2" s="7"/>
      <c r="G2" s="7"/>
    </row>
    <row r="3" spans="2:16" x14ac:dyDescent="0.3">
      <c r="B3" s="6" t="s">
        <v>36</v>
      </c>
      <c r="C3" s="7"/>
      <c r="D3" s="7"/>
      <c r="E3" s="7"/>
      <c r="F3" s="7"/>
      <c r="G3" s="7"/>
    </row>
    <row r="4" spans="2:16" x14ac:dyDescent="0.3">
      <c r="B4" s="7" t="s">
        <v>37</v>
      </c>
      <c r="C4" s="7"/>
      <c r="D4" s="7"/>
      <c r="E4" s="7"/>
      <c r="F4" s="7"/>
      <c r="G4" s="7"/>
    </row>
    <row r="5" spans="2:16" x14ac:dyDescent="0.3">
      <c r="B5" s="7" t="s">
        <v>38</v>
      </c>
      <c r="C5" s="7"/>
      <c r="D5" s="7"/>
      <c r="E5" s="7"/>
      <c r="F5" s="7"/>
      <c r="G5" s="7"/>
    </row>
    <row r="6" spans="2:16" x14ac:dyDescent="0.3">
      <c r="B6" s="8" t="s">
        <v>40</v>
      </c>
      <c r="C6" s="7"/>
      <c r="D6" s="7"/>
      <c r="E6" s="7"/>
      <c r="F6" s="7"/>
      <c r="G6" s="7"/>
    </row>
    <row r="7" spans="2:16" x14ac:dyDescent="0.3">
      <c r="B7" s="7"/>
      <c r="C7" s="7"/>
      <c r="D7" s="7"/>
      <c r="E7" s="7"/>
      <c r="F7" s="7"/>
      <c r="G7" s="7"/>
    </row>
    <row r="8" spans="2:16" x14ac:dyDescent="0.3">
      <c r="B8" s="6" t="s">
        <v>39</v>
      </c>
      <c r="C8" s="7"/>
      <c r="D8" s="7"/>
      <c r="E8" s="7"/>
      <c r="F8" s="7">
        <f>подробно!D2</f>
        <v>32</v>
      </c>
      <c r="G8" s="7"/>
    </row>
    <row r="10" spans="2:16" x14ac:dyDescent="0.3">
      <c r="B10" s="5" t="s">
        <v>16</v>
      </c>
      <c r="P10" s="5" t="s">
        <v>2</v>
      </c>
    </row>
    <row r="28" spans="2:16" x14ac:dyDescent="0.3">
      <c r="B28" s="5" t="s">
        <v>11</v>
      </c>
      <c r="P28" s="5" t="s">
        <v>25</v>
      </c>
    </row>
  </sheetData>
  <hyperlinks>
    <hyperlink ref="B6" r:id="rId1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71"/>
  <sheetViews>
    <sheetView topLeftCell="A11" workbookViewId="0">
      <selection activeCell="C60" sqref="C60"/>
    </sheetView>
  </sheetViews>
  <sheetFormatPr defaultRowHeight="15" x14ac:dyDescent="0.25"/>
  <cols>
    <col min="2" max="2" width="61.5703125" bestFit="1" customWidth="1"/>
    <col min="3" max="3" width="11.5703125" bestFit="1" customWidth="1"/>
    <col min="4" max="4" width="18.7109375" bestFit="1" customWidth="1"/>
    <col min="9" max="9" width="49.5703125" customWidth="1"/>
    <col min="10" max="10" width="11.5703125" bestFit="1" customWidth="1"/>
    <col min="11" max="11" width="18.7109375" bestFit="1" customWidth="1"/>
    <col min="12" max="12" width="17" bestFit="1" customWidth="1"/>
  </cols>
  <sheetData>
    <row r="1" spans="2:4" x14ac:dyDescent="0.25">
      <c r="C1" s="2" t="s">
        <v>3</v>
      </c>
      <c r="D1" s="2" t="s">
        <v>4</v>
      </c>
    </row>
    <row r="2" spans="2:4" x14ac:dyDescent="0.25">
      <c r="B2" t="s">
        <v>43</v>
      </c>
      <c r="C2">
        <f>1+1</f>
        <v>2</v>
      </c>
      <c r="D2" s="1">
        <f>6+2+15+9</f>
        <v>32</v>
      </c>
    </row>
    <row r="3" spans="2:4" hidden="1" x14ac:dyDescent="0.25">
      <c r="B3" t="s">
        <v>21</v>
      </c>
      <c r="C3">
        <f>1+1+1+1+1</f>
        <v>5</v>
      </c>
      <c r="D3">
        <f>D2</f>
        <v>32</v>
      </c>
    </row>
    <row r="4" spans="2:4" hidden="1" x14ac:dyDescent="0.25">
      <c r="B4" t="s">
        <v>18</v>
      </c>
      <c r="C4">
        <v>4</v>
      </c>
      <c r="D4">
        <f>D2</f>
        <v>32</v>
      </c>
    </row>
    <row r="5" spans="2:4" x14ac:dyDescent="0.25">
      <c r="B5" t="s">
        <v>44</v>
      </c>
      <c r="C5">
        <f>1</f>
        <v>1</v>
      </c>
      <c r="D5">
        <f>D2</f>
        <v>32</v>
      </c>
    </row>
    <row r="11" spans="2:4" x14ac:dyDescent="0.25">
      <c r="B11" s="2" t="s">
        <v>17</v>
      </c>
    </row>
    <row r="12" spans="2:4" x14ac:dyDescent="0.25">
      <c r="B12" t="s">
        <v>5</v>
      </c>
      <c r="C12">
        <f>1+1+1+1+1+1+1+1+1+1</f>
        <v>10</v>
      </c>
      <c r="D12">
        <f>D2</f>
        <v>32</v>
      </c>
    </row>
    <row r="13" spans="2:4" hidden="1" x14ac:dyDescent="0.25">
      <c r="B13" t="s">
        <v>0</v>
      </c>
      <c r="C13">
        <f>4+1+1+1+1+1+1+1+1+1+1+1+1+1+1+1+1+1+1+1+1+1+1+1+1+1+1+1+1+1+1+1+1+1+1+1+1+1+1+1+1+1+1+1+1+1+1+1+1+1+1+2+1+1+1+1+1+1+1+1+1+1+1+1+1+1+1+1+1+1+1+1+1+1+1+1+1+1+1+1+1+1+1+1+1+1+1+1+1+1+1+1+1+1+1+1+1+1+1+1+1+1+1+1+1+1+1+1</f>
        <v>112</v>
      </c>
      <c r="D13">
        <f>D2</f>
        <v>32</v>
      </c>
    </row>
    <row r="14" spans="2:4" hidden="1" x14ac:dyDescent="0.25">
      <c r="B14" t="s">
        <v>9</v>
      </c>
      <c r="C14">
        <f>1+1+1</f>
        <v>3</v>
      </c>
      <c r="D14">
        <f>D2</f>
        <v>32</v>
      </c>
    </row>
    <row r="15" spans="2:4" x14ac:dyDescent="0.25">
      <c r="B15" t="s">
        <v>1</v>
      </c>
      <c r="C15">
        <f>1+1+1+1+1+1</f>
        <v>6</v>
      </c>
      <c r="D15">
        <f>D2</f>
        <v>32</v>
      </c>
    </row>
    <row r="16" spans="2:4" hidden="1" x14ac:dyDescent="0.25">
      <c r="B16" t="s">
        <v>20</v>
      </c>
      <c r="C16">
        <f>2+2+1+1+1+1+1+1+1+1+1+1+1+1+1+1+1+1+1+1+1+1+1+1+1+1</f>
        <v>28</v>
      </c>
      <c r="D16">
        <f>D2</f>
        <v>32</v>
      </c>
    </row>
    <row r="17" spans="2:4" x14ac:dyDescent="0.25">
      <c r="B17" t="s">
        <v>10</v>
      </c>
      <c r="C17">
        <f>1</f>
        <v>1</v>
      </c>
      <c r="D17">
        <f>D2</f>
        <v>32</v>
      </c>
    </row>
    <row r="18" spans="2:4" hidden="1" x14ac:dyDescent="0.25">
      <c r="B18" t="s">
        <v>14</v>
      </c>
      <c r="C18">
        <f>1+1+1</f>
        <v>3</v>
      </c>
      <c r="D18">
        <f>D2</f>
        <v>32</v>
      </c>
    </row>
    <row r="19" spans="2:4" hidden="1" x14ac:dyDescent="0.25">
      <c r="B19" t="s">
        <v>15</v>
      </c>
      <c r="C19">
        <f>1+1</f>
        <v>2</v>
      </c>
      <c r="D19">
        <f>D2</f>
        <v>32</v>
      </c>
    </row>
    <row r="20" spans="2:4" x14ac:dyDescent="0.25">
      <c r="B20" t="s">
        <v>45</v>
      </c>
      <c r="C20">
        <f>1</f>
        <v>1</v>
      </c>
    </row>
    <row r="22" spans="2:4" hidden="1" x14ac:dyDescent="0.25">
      <c r="B22" t="s">
        <v>24</v>
      </c>
      <c r="C22">
        <f>1+1+1</f>
        <v>3</v>
      </c>
      <c r="D22">
        <f>D2</f>
        <v>32</v>
      </c>
    </row>
    <row r="23" spans="2:4" hidden="1" x14ac:dyDescent="0.25">
      <c r="B23" t="s">
        <v>23</v>
      </c>
      <c r="C23">
        <v>2</v>
      </c>
      <c r="D23">
        <f>D2</f>
        <v>32</v>
      </c>
    </row>
    <row r="25" spans="2:4" x14ac:dyDescent="0.25">
      <c r="B25" s="2" t="s">
        <v>7</v>
      </c>
    </row>
    <row r="26" spans="2:4" hidden="1" x14ac:dyDescent="0.25">
      <c r="B26" t="s">
        <v>6</v>
      </c>
      <c r="C26">
        <v>1</v>
      </c>
      <c r="D26">
        <f>D2</f>
        <v>32</v>
      </c>
    </row>
    <row r="27" spans="2:4" hidden="1" x14ac:dyDescent="0.25">
      <c r="B27" t="s">
        <v>8</v>
      </c>
      <c r="C27" t="e">
        <f>#REF!</f>
        <v>#REF!</v>
      </c>
      <c r="D27">
        <f>D2</f>
        <v>32</v>
      </c>
    </row>
    <row r="28" spans="2:4" x14ac:dyDescent="0.25">
      <c r="B28" t="str">
        <f>B2</f>
        <v>обмен водительского удостоверения</v>
      </c>
      <c r="C28">
        <f>C2</f>
        <v>2</v>
      </c>
      <c r="D28">
        <f>D2</f>
        <v>32</v>
      </c>
    </row>
    <row r="29" spans="2:4" hidden="1" x14ac:dyDescent="0.25">
      <c r="D29">
        <f t="shared" ref="D29:D31" si="0">D3</f>
        <v>32</v>
      </c>
    </row>
    <row r="30" spans="2:4" x14ac:dyDescent="0.25">
      <c r="B30" t="str">
        <f>B5</f>
        <v>обмен полиса ОМС</v>
      </c>
      <c r="C30">
        <f>C5</f>
        <v>1</v>
      </c>
      <c r="D30">
        <f t="shared" si="0"/>
        <v>32</v>
      </c>
    </row>
    <row r="31" spans="2:4" hidden="1" x14ac:dyDescent="0.25">
      <c r="D31">
        <f t="shared" si="0"/>
        <v>32</v>
      </c>
    </row>
    <row r="32" spans="2:4" x14ac:dyDescent="0.25">
      <c r="B32" t="str">
        <f>B20</f>
        <v>обслуживание с детьми до 3 лет в отдельном окне или без очереди</v>
      </c>
      <c r="C32">
        <f>C20</f>
        <v>1</v>
      </c>
      <c r="D32">
        <f>D2</f>
        <v>32</v>
      </c>
    </row>
    <row r="34" spans="2:5" hidden="1" x14ac:dyDescent="0.25"/>
    <row r="35" spans="2:5" hidden="1" x14ac:dyDescent="0.25"/>
    <row r="38" spans="2:5" hidden="1" x14ac:dyDescent="0.25"/>
    <row r="39" spans="2:5" hidden="1" x14ac:dyDescent="0.25">
      <c r="B39" s="3"/>
    </row>
    <row r="40" spans="2:5" hidden="1" x14ac:dyDescent="0.25"/>
    <row r="47" spans="2:5" x14ac:dyDescent="0.25">
      <c r="B47" s="2" t="s">
        <v>41</v>
      </c>
    </row>
    <row r="48" spans="2:5" x14ac:dyDescent="0.25">
      <c r="C48" s="2" t="s">
        <v>3</v>
      </c>
      <c r="D48" s="2" t="s">
        <v>4</v>
      </c>
      <c r="E48" t="s">
        <v>19</v>
      </c>
    </row>
    <row r="49" spans="2:5" x14ac:dyDescent="0.25">
      <c r="B49" t="s">
        <v>12</v>
      </c>
      <c r="C49">
        <f>1+1+1+2+1+1+1+3+1+1</f>
        <v>13</v>
      </c>
      <c r="D49">
        <f>D2</f>
        <v>32</v>
      </c>
    </row>
    <row r="50" spans="2:5" x14ac:dyDescent="0.25">
      <c r="B50" t="s">
        <v>42</v>
      </c>
      <c r="C50">
        <f>2+1+1</f>
        <v>4</v>
      </c>
      <c r="D50">
        <f>D2</f>
        <v>32</v>
      </c>
      <c r="E50" t="s">
        <v>22</v>
      </c>
    </row>
    <row r="51" spans="2:5" x14ac:dyDescent="0.25">
      <c r="B51" t="s">
        <v>13</v>
      </c>
      <c r="C51">
        <f>D49-C49-C50</f>
        <v>15</v>
      </c>
      <c r="D51">
        <f>D2</f>
        <v>32</v>
      </c>
    </row>
    <row r="54" spans="2:5" s="2" customFormat="1" x14ac:dyDescent="0.25">
      <c r="B54" s="2" t="s">
        <v>32</v>
      </c>
      <c r="C54" s="2" t="s">
        <v>3</v>
      </c>
      <c r="D54" s="2" t="s">
        <v>4</v>
      </c>
    </row>
    <row r="55" spans="2:5" x14ac:dyDescent="0.25">
      <c r="B55" t="s">
        <v>26</v>
      </c>
      <c r="C55">
        <f>1+1+1+1+1+1</f>
        <v>6</v>
      </c>
      <c r="D55">
        <f>D2</f>
        <v>32</v>
      </c>
    </row>
    <row r="56" spans="2:5" x14ac:dyDescent="0.25">
      <c r="B56" t="s">
        <v>27</v>
      </c>
      <c r="C56">
        <f>1+1+1</f>
        <v>3</v>
      </c>
      <c r="D56">
        <f>D2</f>
        <v>32</v>
      </c>
    </row>
    <row r="57" spans="2:5" x14ac:dyDescent="0.25">
      <c r="B57" t="s">
        <v>28</v>
      </c>
      <c r="C57">
        <f>1+1</f>
        <v>2</v>
      </c>
      <c r="D57">
        <f>D2</f>
        <v>32</v>
      </c>
    </row>
    <row r="58" spans="2:5" x14ac:dyDescent="0.25">
      <c r="B58" t="s">
        <v>29</v>
      </c>
      <c r="C58">
        <f>1+1</f>
        <v>2</v>
      </c>
      <c r="D58">
        <f>D2</f>
        <v>32</v>
      </c>
    </row>
    <row r="59" spans="2:5" x14ac:dyDescent="0.25">
      <c r="B59" t="s">
        <v>30</v>
      </c>
      <c r="C59">
        <f>1+1+1+1</f>
        <v>4</v>
      </c>
      <c r="D59">
        <f>D2</f>
        <v>32</v>
      </c>
    </row>
    <row r="60" spans="2:5" x14ac:dyDescent="0.25">
      <c r="B60" s="3" t="s">
        <v>35</v>
      </c>
      <c r="C60" s="3">
        <f>1</f>
        <v>1</v>
      </c>
      <c r="D60" s="3">
        <f>D2</f>
        <v>32</v>
      </c>
    </row>
    <row r="61" spans="2:5" x14ac:dyDescent="0.25">
      <c r="B61" t="s">
        <v>31</v>
      </c>
      <c r="C61">
        <f>1</f>
        <v>1</v>
      </c>
      <c r="D61">
        <f>D2</f>
        <v>32</v>
      </c>
    </row>
    <row r="62" spans="2:5" x14ac:dyDescent="0.25">
      <c r="B62" t="s">
        <v>34</v>
      </c>
      <c r="C62">
        <f>D2-SUM(C55:C61)</f>
        <v>13</v>
      </c>
      <c r="D62">
        <f>D2</f>
        <v>32</v>
      </c>
    </row>
    <row r="64" spans="2:5" x14ac:dyDescent="0.25">
      <c r="B64" s="2" t="s">
        <v>33</v>
      </c>
    </row>
    <row r="65" spans="2:2" x14ac:dyDescent="0.25">
      <c r="B65" t="str">
        <f t="shared" ref="B65:B67" si="1">B55</f>
        <v>ТВ</v>
      </c>
    </row>
    <row r="66" spans="2:2" x14ac:dyDescent="0.25">
      <c r="B66" t="str">
        <f t="shared" si="1"/>
        <v>радио</v>
      </c>
    </row>
    <row r="67" spans="2:2" x14ac:dyDescent="0.25">
      <c r="B67" t="str">
        <f t="shared" si="1"/>
        <v>газеты</v>
      </c>
    </row>
    <row r="68" spans="2:2" x14ac:dyDescent="0.25">
      <c r="B68" t="str">
        <f t="shared" ref="B68:B71" si="2">B58</f>
        <v>интернет</v>
      </c>
    </row>
    <row r="69" spans="2:2" x14ac:dyDescent="0.25">
      <c r="B69" t="str">
        <f t="shared" si="2"/>
        <v>друзья, знакомые</v>
      </c>
    </row>
    <row r="70" spans="2:2" x14ac:dyDescent="0.25">
      <c r="B70" t="str">
        <f t="shared" si="2"/>
        <v>объявления в учреждениях</v>
      </c>
    </row>
    <row r="71" spans="2:2" x14ac:dyDescent="0.25">
      <c r="B71" t="str">
        <f t="shared" si="2"/>
        <v>другое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наглядно</vt:lpstr>
      <vt:lpstr>подробно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Creator</dc:creator>
  <cp:lastModifiedBy>Дорунова Наталья Валерьевна</cp:lastModifiedBy>
  <cp:lastPrinted>2014-10-18T04:09:08Z</cp:lastPrinted>
  <dcterms:created xsi:type="dcterms:W3CDTF">2013-07-01T02:17:39Z</dcterms:created>
  <dcterms:modified xsi:type="dcterms:W3CDTF">2015-06-02T06:13:46Z</dcterms:modified>
</cp:coreProperties>
</file>